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kstack.sharepoint.com/sites/Marketing/Shared Documents/GTM - Q22020/blog/RevOps/"/>
    </mc:Choice>
  </mc:AlternateContent>
  <xr:revisionPtr revIDLastSave="78" documentId="8_{6A943B8E-0823-4FE7-822B-4257E65CB0E3}" xr6:coauthVersionLast="45" xr6:coauthVersionMax="45" xr10:uidLastSave="{4AE14543-D180-4A7E-9D79-DEF6B42452BF}"/>
  <bookViews>
    <workbookView xWindow="33720" yWindow="-120" windowWidth="29040" windowHeight="15840" xr2:uid="{34564089-7D98-474F-9ED8-AEB23775D253}"/>
  </bookViews>
  <sheets>
    <sheet name="RevOps What I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4" i="1"/>
  <c r="C6" i="1" s="1"/>
  <c r="C24" i="1"/>
  <c r="C25" i="1"/>
  <c r="C26" i="1" s="1"/>
  <c r="C27" i="1" s="1"/>
  <c r="C8" i="1" s="1"/>
  <c r="B9" i="1"/>
  <c r="B25" i="1"/>
  <c r="B26" i="1" s="1"/>
  <c r="B27" i="1" s="1"/>
  <c r="B8" i="1" s="1"/>
  <c r="B10" i="1" s="1"/>
  <c r="B7" i="1" s="1"/>
  <c r="B4" i="1"/>
  <c r="B6" i="1" s="1"/>
  <c r="B31" i="1" s="1"/>
  <c r="B30" i="1" l="1"/>
  <c r="C10" i="1"/>
  <c r="C7" i="1" l="1"/>
  <c r="C31" i="1" s="1"/>
  <c r="C30" i="1"/>
</calcChain>
</file>

<file path=xl/sharedStrings.xml><?xml version="1.0" encoding="utf-8"?>
<sst xmlns="http://schemas.openxmlformats.org/spreadsheetml/2006/main" count="28" uniqueCount="28">
  <si>
    <t>Sales &amp; Marketing Costs</t>
  </si>
  <si>
    <t>Win Rate</t>
  </si>
  <si>
    <t>Retention</t>
  </si>
  <si>
    <t>Net Churn</t>
  </si>
  <si>
    <t>Services Revenue</t>
  </si>
  <si>
    <t>Sales Efficiency</t>
  </si>
  <si>
    <t>Total Revenue</t>
  </si>
  <si>
    <t>Avg New Deal (ARR)</t>
  </si>
  <si>
    <t>Avg Upsell Deal (ARR)</t>
  </si>
  <si>
    <t>New Deal Count</t>
  </si>
  <si>
    <t>Prioritized Leads</t>
  </si>
  <si>
    <t>Qualified Leads</t>
  </si>
  <si>
    <t>Lead Conversion</t>
  </si>
  <si>
    <t>Opportunity Conversion</t>
  </si>
  <si>
    <t>New Opportunities</t>
  </si>
  <si>
    <t>New Logo Assumptions</t>
  </si>
  <si>
    <t>Existing Customer Assumptions</t>
  </si>
  <si>
    <t>Lead Flow Assumptions</t>
  </si>
  <si>
    <t>New Logo Bookings</t>
  </si>
  <si>
    <t>Existing Customer Bookings</t>
  </si>
  <si>
    <t>Total ARR Bookings</t>
  </si>
  <si>
    <t>Pre 'RevOps'</t>
  </si>
  <si>
    <t>Post 'RevOps'</t>
  </si>
  <si>
    <t>Company Profile</t>
  </si>
  <si>
    <t>Existing ARR</t>
  </si>
  <si>
    <t>Rule of 40</t>
  </si>
  <si>
    <t>EBITDA</t>
  </si>
  <si>
    <t>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</si>
</sst>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3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2" fontId="0" fillId="0" borderId="0" xfId="0" applyNumberFormat="1"/>
    <xf numFmtId="0" fontId="2" fillId="0" borderId="0" xfId="0" applyFont="1"/>
    <xf numFmtId="42" fontId="0" fillId="0" borderId="1" xfId="1" applyNumberFormat="1" applyFont="1" applyBorder="1"/>
    <xf numFmtId="42" fontId="0" fillId="0" borderId="1" xfId="0" applyNumberFormat="1" applyBorder="1"/>
    <xf numFmtId="165" fontId="0" fillId="0" borderId="1" xfId="1" applyNumberFormat="1" applyFont="1" applyBorder="1"/>
    <xf numFmtId="9" fontId="0" fillId="0" borderId="1" xfId="2" applyFont="1" applyBorder="1"/>
    <xf numFmtId="9" fontId="0" fillId="0" borderId="1" xfId="0" applyNumberFormat="1" applyBorder="1"/>
    <xf numFmtId="165" fontId="0" fillId="0" borderId="2" xfId="1" applyNumberFormat="1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/>
    <xf numFmtId="9" fontId="0" fillId="2" borderId="1" xfId="2" applyFont="1" applyFill="1" applyBorder="1"/>
    <xf numFmtId="9" fontId="0" fillId="2" borderId="1" xfId="0" applyNumberFormat="1" applyFill="1" applyBorder="1"/>
    <xf numFmtId="165" fontId="0" fillId="2" borderId="1" xfId="1" applyNumberFormat="1" applyFont="1" applyFill="1" applyBorder="1"/>
    <xf numFmtId="0" fontId="0" fillId="0" borderId="6" xfId="0" applyBorder="1"/>
    <xf numFmtId="165" fontId="0" fillId="0" borderId="2" xfId="0" applyNumberFormat="1" applyBorder="1"/>
    <xf numFmtId="1" fontId="0" fillId="0" borderId="0" xfId="0" applyNumberFormat="1"/>
    <xf numFmtId="0" fontId="2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5C2ED-C8F7-43E3-9336-51BB36546D64}">
  <dimension ref="A1:C31"/>
  <sheetViews>
    <sheetView showGridLines="0" tabSelected="1" workbookViewId="0">
      <selection activeCell="E10" sqref="E10"/>
    </sheetView>
  </sheetViews>
  <sheetFormatPr defaultRowHeight="14.5" x14ac:dyDescent="0.35"/>
  <cols>
    <col min="1" max="1" width="27.90625" bestFit="1" customWidth="1"/>
    <col min="2" max="2" width="13.6328125" bestFit="1" customWidth="1"/>
    <col min="3" max="3" width="14.453125" bestFit="1" customWidth="1"/>
  </cols>
  <sheetData>
    <row r="1" spans="1:3" x14ac:dyDescent="0.35">
      <c r="A1" s="9" t="s">
        <v>23</v>
      </c>
      <c r="B1" s="10" t="s">
        <v>21</v>
      </c>
      <c r="C1" s="19" t="s">
        <v>22</v>
      </c>
    </row>
    <row r="2" spans="1:3" x14ac:dyDescent="0.35">
      <c r="A2" s="11" t="s">
        <v>24</v>
      </c>
      <c r="B2" s="3">
        <v>8000000</v>
      </c>
      <c r="C2" s="5">
        <v>8000000</v>
      </c>
    </row>
    <row r="3" spans="1:3" x14ac:dyDescent="0.35">
      <c r="A3" s="11" t="s">
        <v>4</v>
      </c>
      <c r="B3" s="3">
        <v>2000000</v>
      </c>
      <c r="C3" s="5">
        <v>2000000</v>
      </c>
    </row>
    <row r="4" spans="1:3" x14ac:dyDescent="0.35">
      <c r="A4" s="11" t="s">
        <v>6</v>
      </c>
      <c r="B4" s="3">
        <f>B2+B3</f>
        <v>10000000</v>
      </c>
      <c r="C4" s="3">
        <f>C2+C3</f>
        <v>10000000</v>
      </c>
    </row>
    <row r="5" spans="1:3" x14ac:dyDescent="0.35">
      <c r="A5" s="11" t="s">
        <v>0</v>
      </c>
      <c r="B5" s="3">
        <v>2000000</v>
      </c>
      <c r="C5" s="3">
        <v>2000000</v>
      </c>
    </row>
    <row r="6" spans="1:3" x14ac:dyDescent="0.35">
      <c r="A6" s="11" t="s">
        <v>26</v>
      </c>
      <c r="B6" s="6">
        <f>(B4-9000000)/B4</f>
        <v>0.1</v>
      </c>
      <c r="C6" s="6">
        <f>(C4-9000000)/C4</f>
        <v>0.1</v>
      </c>
    </row>
    <row r="7" spans="1:3" x14ac:dyDescent="0.35">
      <c r="A7" s="11" t="s">
        <v>27</v>
      </c>
      <c r="B7" s="6">
        <f>B10/B2</f>
        <v>0.18593749999999998</v>
      </c>
      <c r="C7" s="6">
        <f>C10/C2</f>
        <v>0.32968500000000001</v>
      </c>
    </row>
    <row r="8" spans="1:3" x14ac:dyDescent="0.35">
      <c r="A8" s="11" t="s">
        <v>18</v>
      </c>
      <c r="B8" s="4">
        <f>B27*B16</f>
        <v>687500</v>
      </c>
      <c r="C8" s="4">
        <f>C27*C16</f>
        <v>1437480</v>
      </c>
    </row>
    <row r="9" spans="1:3" x14ac:dyDescent="0.35">
      <c r="A9" s="11" t="s">
        <v>19</v>
      </c>
      <c r="B9" s="3">
        <f>B2*((1-B19)-B20)</f>
        <v>799999.99999999977</v>
      </c>
      <c r="C9" s="3">
        <f>C2*0.15</f>
        <v>1200000</v>
      </c>
    </row>
    <row r="10" spans="1:3" x14ac:dyDescent="0.35">
      <c r="A10" s="11" t="s">
        <v>20</v>
      </c>
      <c r="B10" s="3">
        <f>B9+B8</f>
        <v>1487499.9999999998</v>
      </c>
      <c r="C10" s="3">
        <f>C9+C8</f>
        <v>2637480</v>
      </c>
    </row>
    <row r="11" spans="1:3" x14ac:dyDescent="0.35">
      <c r="A11" s="11"/>
      <c r="B11" s="3"/>
      <c r="C11" s="3"/>
    </row>
    <row r="12" spans="1:3" x14ac:dyDescent="0.35">
      <c r="A12" s="12" t="s">
        <v>15</v>
      </c>
      <c r="B12" s="8"/>
      <c r="C12" s="8"/>
    </row>
    <row r="13" spans="1:3" x14ac:dyDescent="0.35">
      <c r="A13" s="11" t="s">
        <v>12</v>
      </c>
      <c r="B13" s="6">
        <v>0.5</v>
      </c>
      <c r="C13" s="13">
        <v>0.6</v>
      </c>
    </row>
    <row r="14" spans="1:3" x14ac:dyDescent="0.35">
      <c r="A14" s="11" t="s">
        <v>13</v>
      </c>
      <c r="B14" s="6">
        <v>0.5</v>
      </c>
      <c r="C14" s="13">
        <v>0.6</v>
      </c>
    </row>
    <row r="15" spans="1:3" x14ac:dyDescent="0.35">
      <c r="A15" s="11" t="s">
        <v>1</v>
      </c>
      <c r="B15" s="6">
        <v>0.25</v>
      </c>
      <c r="C15" s="13">
        <v>0.3</v>
      </c>
    </row>
    <row r="16" spans="1:3" x14ac:dyDescent="0.35">
      <c r="A16" s="11" t="s">
        <v>7</v>
      </c>
      <c r="B16" s="3">
        <v>50000</v>
      </c>
      <c r="C16" s="3">
        <v>55000</v>
      </c>
    </row>
    <row r="17" spans="1:3" x14ac:dyDescent="0.35">
      <c r="A17" s="11"/>
      <c r="B17" s="5"/>
      <c r="C17" s="5"/>
    </row>
    <row r="18" spans="1:3" x14ac:dyDescent="0.35">
      <c r="A18" s="12" t="s">
        <v>16</v>
      </c>
      <c r="B18" s="8"/>
      <c r="C18" s="8"/>
    </row>
    <row r="19" spans="1:3" x14ac:dyDescent="0.35">
      <c r="A19" s="11" t="s">
        <v>2</v>
      </c>
      <c r="B19" s="7">
        <v>0.9</v>
      </c>
      <c r="C19" s="7">
        <v>0.9</v>
      </c>
    </row>
    <row r="20" spans="1:3" x14ac:dyDescent="0.35">
      <c r="A20" s="11" t="s">
        <v>3</v>
      </c>
      <c r="B20" s="7">
        <v>0</v>
      </c>
      <c r="C20" s="14">
        <v>-0.05</v>
      </c>
    </row>
    <row r="21" spans="1:3" x14ac:dyDescent="0.35">
      <c r="A21" s="11" t="s">
        <v>8</v>
      </c>
      <c r="B21" s="3">
        <v>25000</v>
      </c>
      <c r="C21" s="3">
        <v>25000</v>
      </c>
    </row>
    <row r="22" spans="1:3" x14ac:dyDescent="0.35">
      <c r="A22" s="11"/>
      <c r="B22" s="5"/>
      <c r="C22" s="5"/>
    </row>
    <row r="23" spans="1:3" x14ac:dyDescent="0.35">
      <c r="A23" s="12" t="s">
        <v>17</v>
      </c>
      <c r="B23" s="8"/>
      <c r="C23" s="8"/>
    </row>
    <row r="24" spans="1:3" x14ac:dyDescent="0.35">
      <c r="A24" s="11" t="s">
        <v>10</v>
      </c>
      <c r="B24" s="5">
        <v>220</v>
      </c>
      <c r="C24" s="15">
        <f>B24*1.1</f>
        <v>242.00000000000003</v>
      </c>
    </row>
    <row r="25" spans="1:3" x14ac:dyDescent="0.35">
      <c r="A25" s="11" t="s">
        <v>11</v>
      </c>
      <c r="B25" s="5">
        <f>B24*B13</f>
        <v>110</v>
      </c>
      <c r="C25" s="5">
        <f>C24*C13</f>
        <v>145.20000000000002</v>
      </c>
    </row>
    <row r="26" spans="1:3" x14ac:dyDescent="0.35">
      <c r="A26" s="11" t="s">
        <v>14</v>
      </c>
      <c r="B26" s="5">
        <f>B25*B14</f>
        <v>55</v>
      </c>
      <c r="C26" s="5">
        <f>C25*C14</f>
        <v>87.12</v>
      </c>
    </row>
    <row r="27" spans="1:3" x14ac:dyDescent="0.35">
      <c r="A27" s="16" t="s">
        <v>9</v>
      </c>
      <c r="B27" s="17">
        <f>B26*B15</f>
        <v>13.75</v>
      </c>
      <c r="C27" s="17">
        <f>C26*C15</f>
        <v>26.135999999999999</v>
      </c>
    </row>
    <row r="30" spans="1:3" x14ac:dyDescent="0.35">
      <c r="A30" s="2" t="s">
        <v>5</v>
      </c>
      <c r="B30" s="1">
        <f>B5/B10</f>
        <v>1.3445378151260505</v>
      </c>
      <c r="C30" s="1">
        <f>C5/C10</f>
        <v>0.75829958900162275</v>
      </c>
    </row>
    <row r="31" spans="1:3" x14ac:dyDescent="0.35">
      <c r="A31" s="2" t="s">
        <v>25</v>
      </c>
      <c r="B31" s="18">
        <f>(B6+B7)*100</f>
        <v>28.593749999999996</v>
      </c>
      <c r="C31" s="18">
        <f>(C6+C7)*100</f>
        <v>42.968499999999999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RevOps What 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DiGiorgio</dc:creator>
  <cp:lastModifiedBy>Marc DiGiorgio</cp:lastModifiedBy>
  <dcterms:created xsi:type="dcterms:W3CDTF">2020-11-19T20:17:57Z</dcterms:created>
  <dcterms:modified xsi:type="dcterms:W3CDTF">2020-11-23T17:49:42Z</dcterms:modified>
</cp:coreProperties>
</file>